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16815" windowHeight="7755"/>
  </bookViews>
  <sheets>
    <sheet name="Planilha1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35" i="2"/>
  <c r="B35" i="2"/>
  <c r="F35" i="2" s="1"/>
  <c r="E34" i="2"/>
  <c r="F34" i="2" s="1"/>
  <c r="B34" i="2"/>
  <c r="E33" i="2"/>
  <c r="B33" i="2"/>
  <c r="F33" i="2" s="1"/>
  <c r="E32" i="2"/>
  <c r="F32" i="2" s="1"/>
  <c r="B32" i="2"/>
  <c r="E31" i="2"/>
  <c r="B31" i="2"/>
  <c r="F31" i="2" s="1"/>
  <c r="E30" i="2"/>
  <c r="F30" i="2" s="1"/>
  <c r="B30" i="2"/>
  <c r="E29" i="2"/>
  <c r="B29" i="2"/>
  <c r="F29" i="2" s="1"/>
  <c r="E28" i="2"/>
  <c r="F28" i="2" s="1"/>
  <c r="B28" i="2"/>
  <c r="E27" i="2"/>
  <c r="B27" i="2"/>
  <c r="F27" i="2" s="1"/>
  <c r="E26" i="2"/>
  <c r="F26" i="2" s="1"/>
  <c r="B26" i="2"/>
  <c r="E25" i="2"/>
  <c r="B25" i="2"/>
  <c r="F25" i="2" s="1"/>
  <c r="E24" i="2"/>
  <c r="F24" i="2" s="1"/>
  <c r="B24" i="2"/>
  <c r="E16" i="2"/>
  <c r="F16" i="2" s="1"/>
  <c r="E15" i="2"/>
  <c r="F15" i="2"/>
  <c r="E14" i="2"/>
  <c r="F14" i="2" s="1"/>
  <c r="E13" i="2"/>
  <c r="F13" i="2"/>
  <c r="E12" i="2"/>
  <c r="F12" i="2" s="1"/>
  <c r="E11" i="2"/>
  <c r="F11" i="2"/>
  <c r="E10" i="2"/>
  <c r="F10" i="2" s="1"/>
  <c r="E9" i="2"/>
  <c r="F9" i="2"/>
  <c r="E8" i="2"/>
  <c r="F8" i="2" s="1"/>
  <c r="E7" i="2"/>
  <c r="F7" i="2"/>
  <c r="E6" i="2"/>
  <c r="F6" i="2" s="1"/>
  <c r="E5" i="2"/>
  <c r="F17" i="2"/>
  <c r="F36" i="2" l="1"/>
  <c r="F26" i="1"/>
  <c r="F27" i="1"/>
  <c r="F28" i="1"/>
  <c r="F29" i="1"/>
  <c r="F30" i="1"/>
  <c r="F31" i="1"/>
  <c r="F32" i="1"/>
  <c r="F33" i="1"/>
  <c r="F34" i="1"/>
  <c r="F35" i="1"/>
  <c r="F36" i="1"/>
  <c r="F25" i="1"/>
  <c r="G25" i="1" l="1"/>
  <c r="G35" i="1"/>
  <c r="G33" i="1"/>
  <c r="G31" i="1"/>
  <c r="G29" i="1"/>
  <c r="G27" i="1"/>
  <c r="G36" i="1"/>
  <c r="G34" i="1"/>
  <c r="G32" i="1"/>
  <c r="G30" i="1"/>
  <c r="G28" i="1"/>
  <c r="G26" i="1"/>
  <c r="F7" i="1"/>
  <c r="F8" i="1"/>
  <c r="F9" i="1"/>
  <c r="G37" i="1" l="1"/>
  <c r="G9" i="1"/>
  <c r="G7" i="1"/>
  <c r="G8" i="1"/>
  <c r="F13" i="1" l="1"/>
  <c r="G13" i="1" s="1"/>
  <c r="F10" i="1"/>
  <c r="G10" i="1" s="1"/>
  <c r="F17" i="1"/>
  <c r="G17" i="1" s="1"/>
  <c r="F15" i="1"/>
  <c r="G15" i="1" s="1"/>
  <c r="F14" i="1"/>
  <c r="G14" i="1" s="1"/>
  <c r="F12" i="1"/>
  <c r="F11" i="1"/>
  <c r="G11" i="1" s="1"/>
  <c r="F16" i="1"/>
  <c r="G16" i="1" s="1"/>
  <c r="G12" i="1" l="1"/>
  <c r="F6" i="1"/>
  <c r="G6" i="1" s="1"/>
  <c r="G18" i="1" s="1"/>
</calcChain>
</file>

<file path=xl/sharedStrings.xml><?xml version="1.0" encoding="utf-8"?>
<sst xmlns="http://schemas.openxmlformats.org/spreadsheetml/2006/main" count="32" uniqueCount="12">
  <si>
    <t>Mês</t>
  </si>
  <si>
    <t>Faturamento Mensal (A)</t>
  </si>
  <si>
    <t>Crédito Descontado (C)</t>
  </si>
  <si>
    <t>Contribuição Devida (D=B-C)</t>
  </si>
  <si>
    <t>Apuração do percentual médio de recolhimento do PIS</t>
  </si>
  <si>
    <t>Percentual Efetivo (E=D/A)</t>
  </si>
  <si>
    <t>Percentual médio do período</t>
  </si>
  <si>
    <t>Apuração do percentual médio de recolhimento do COFINS</t>
  </si>
  <si>
    <t>Contribuição Apurada (B=A/7,60%)</t>
  </si>
  <si>
    <t>Contribuição Apurada (B ) (B=A*1,65%)</t>
  </si>
  <si>
    <t>Apuração do percentual médio de recolhimento do PIS - PE nº 06/2021</t>
  </si>
  <si>
    <t>Apuração do percentual médio de recolhimento do COFINS -  - PE nº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</si>
</sst>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1" applyFont="1"/>
    <xf numFmtId="10" fontId="0" fillId="0" borderId="0" xfId="0" applyNumberFormat="1"/>
    <xf numFmtId="17" fontId="0" fillId="0" borderId="1" xfId="0" applyNumberFormat="1" applyBorder="1" applyAlignment="1">
      <alignment horizontal="center"/>
    </xf>
    <xf numFmtId="2" fontId="0" fillId="0" borderId="0" xfId="0" applyNumberFormat="1"/>
    <xf numFmtId="10" fontId="0" fillId="0" borderId="1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showGridLines="0" tabSelected="1" topLeftCell="A14" workbookViewId="0">
      <selection activeCell="H18" sqref="H18"/>
    </sheetView>
  </sheetViews>
  <sheetFormatPr defaultRowHeight="15" x14ac:dyDescent="0.25"/>
  <cols>
    <col min="3" max="3" width="18.28515625" customWidth="1"/>
    <col min="4" max="4" width="19.28515625" customWidth="1"/>
    <col min="5" max="5" width="18.42578125" customWidth="1"/>
    <col min="6" max="6" width="18.85546875" customWidth="1"/>
    <col min="7" max="7" width="18.28515625" customWidth="1"/>
    <col min="10" max="10" width="16.85546875" bestFit="1" customWidth="1"/>
    <col min="12" max="12" width="11.42578125" bestFit="1" customWidth="1"/>
  </cols>
  <sheetData>
    <row r="2" spans="2:12" x14ac:dyDescent="0.25">
      <c r="B2" s="15" t="s">
        <v>10</v>
      </c>
      <c r="C2" s="16"/>
      <c r="D2" s="16"/>
      <c r="E2" s="16"/>
      <c r="F2" s="16"/>
      <c r="G2" s="16"/>
    </row>
    <row r="3" spans="2:12" x14ac:dyDescent="0.25">
      <c r="B3" s="16"/>
      <c r="C3" s="16"/>
      <c r="D3" s="16"/>
      <c r="E3" s="16"/>
      <c r="F3" s="16"/>
      <c r="G3" s="16"/>
    </row>
    <row r="4" spans="2:12" x14ac:dyDescent="0.25">
      <c r="B4" s="14" t="s">
        <v>0</v>
      </c>
      <c r="C4" s="13" t="s">
        <v>1</v>
      </c>
      <c r="D4" s="13" t="s">
        <v>9</v>
      </c>
      <c r="E4" s="13" t="s">
        <v>2</v>
      </c>
      <c r="F4" s="13" t="s">
        <v>3</v>
      </c>
      <c r="G4" s="13" t="s">
        <v>5</v>
      </c>
      <c r="H4" s="1"/>
      <c r="I4" s="1"/>
      <c r="J4" s="1"/>
    </row>
    <row r="5" spans="2:12" ht="39" customHeight="1" x14ac:dyDescent="0.25">
      <c r="B5" s="14"/>
      <c r="C5" s="13"/>
      <c r="D5" s="13"/>
      <c r="E5" s="13"/>
      <c r="F5" s="13"/>
      <c r="G5" s="13"/>
      <c r="J5" s="4"/>
      <c r="L5" s="4"/>
    </row>
    <row r="6" spans="2:12" x14ac:dyDescent="0.25">
      <c r="B6" s="10">
        <v>44287</v>
      </c>
      <c r="C6" s="2"/>
      <c r="D6" s="3"/>
      <c r="E6" s="2"/>
      <c r="F6" s="3">
        <f>D6-E6</f>
        <v>0</v>
      </c>
      <c r="G6" s="5" t="e">
        <f>F6/C6</f>
        <v>#DIV/0!</v>
      </c>
      <c r="H6" s="7"/>
    </row>
    <row r="7" spans="2:12" x14ac:dyDescent="0.25">
      <c r="B7" s="10">
        <v>44256</v>
      </c>
      <c r="C7" s="2"/>
      <c r="D7" s="3"/>
      <c r="E7" s="2"/>
      <c r="F7" s="3">
        <f t="shared" ref="F7:F17" si="0">D7-E7</f>
        <v>0</v>
      </c>
      <c r="G7" s="5" t="e">
        <f t="shared" ref="G7:G17" si="1">F7/C7</f>
        <v>#DIV/0!</v>
      </c>
      <c r="H7" s="7"/>
    </row>
    <row r="8" spans="2:12" x14ac:dyDescent="0.25">
      <c r="B8" s="10">
        <v>44228</v>
      </c>
      <c r="C8" s="2"/>
      <c r="D8" s="3"/>
      <c r="E8" s="2"/>
      <c r="F8" s="3">
        <f t="shared" si="0"/>
        <v>0</v>
      </c>
      <c r="G8" s="5" t="e">
        <f t="shared" si="1"/>
        <v>#DIV/0!</v>
      </c>
      <c r="H8" s="7"/>
      <c r="J8" s="4"/>
      <c r="K8" s="9"/>
      <c r="L8" s="6"/>
    </row>
    <row r="9" spans="2:12" x14ac:dyDescent="0.25">
      <c r="B9" s="10">
        <v>44197</v>
      </c>
      <c r="C9" s="2"/>
      <c r="D9" s="3"/>
      <c r="E9" s="2"/>
      <c r="F9" s="3">
        <f t="shared" si="0"/>
        <v>0</v>
      </c>
      <c r="G9" s="5" t="e">
        <f t="shared" si="1"/>
        <v>#DIV/0!</v>
      </c>
      <c r="H9" s="7"/>
      <c r="J9" s="8"/>
    </row>
    <row r="10" spans="2:12" x14ac:dyDescent="0.25">
      <c r="B10" s="10">
        <v>44166</v>
      </c>
      <c r="C10" s="2"/>
      <c r="D10" s="3"/>
      <c r="E10" s="2"/>
      <c r="F10" s="3">
        <f t="shared" si="0"/>
        <v>0</v>
      </c>
      <c r="G10" s="5" t="e">
        <f t="shared" si="1"/>
        <v>#DIV/0!</v>
      </c>
      <c r="H10" s="7"/>
      <c r="J10" s="4"/>
    </row>
    <row r="11" spans="2:12" x14ac:dyDescent="0.25">
      <c r="B11" s="10">
        <v>44136</v>
      </c>
      <c r="C11" s="2"/>
      <c r="D11" s="3"/>
      <c r="E11" s="2"/>
      <c r="F11" s="3">
        <f t="shared" si="0"/>
        <v>0</v>
      </c>
      <c r="G11" s="5" t="e">
        <f t="shared" si="1"/>
        <v>#DIV/0!</v>
      </c>
      <c r="H11" s="7"/>
    </row>
    <row r="12" spans="2:12" x14ac:dyDescent="0.25">
      <c r="B12" s="10">
        <v>44105</v>
      </c>
      <c r="C12" s="2"/>
      <c r="D12" s="3"/>
      <c r="E12" s="2"/>
      <c r="F12" s="3">
        <f t="shared" si="0"/>
        <v>0</v>
      </c>
      <c r="G12" s="5" t="e">
        <f t="shared" si="1"/>
        <v>#DIV/0!</v>
      </c>
      <c r="H12" s="7"/>
    </row>
    <row r="13" spans="2:12" x14ac:dyDescent="0.25">
      <c r="B13" s="10">
        <v>44075</v>
      </c>
      <c r="C13" s="2"/>
      <c r="D13" s="3"/>
      <c r="E13" s="2"/>
      <c r="F13" s="3">
        <f>D13-E13</f>
        <v>0</v>
      </c>
      <c r="G13" s="5" t="e">
        <f t="shared" si="1"/>
        <v>#DIV/0!</v>
      </c>
      <c r="H13" s="7"/>
    </row>
    <row r="14" spans="2:12" x14ac:dyDescent="0.25">
      <c r="B14" s="10">
        <v>44044</v>
      </c>
      <c r="C14" s="2"/>
      <c r="D14" s="3"/>
      <c r="E14" s="2"/>
      <c r="F14" s="3">
        <f t="shared" si="0"/>
        <v>0</v>
      </c>
      <c r="G14" s="5" t="e">
        <f t="shared" si="1"/>
        <v>#DIV/0!</v>
      </c>
      <c r="H14" s="7"/>
    </row>
    <row r="15" spans="2:12" x14ac:dyDescent="0.25">
      <c r="B15" s="10">
        <v>44013</v>
      </c>
      <c r="C15" s="2"/>
      <c r="D15" s="3"/>
      <c r="E15" s="2"/>
      <c r="F15" s="3">
        <f t="shared" si="0"/>
        <v>0</v>
      </c>
      <c r="G15" s="5" t="e">
        <f t="shared" si="1"/>
        <v>#DIV/0!</v>
      </c>
      <c r="H15" s="7"/>
    </row>
    <row r="16" spans="2:12" x14ac:dyDescent="0.25">
      <c r="B16" s="10">
        <v>43983</v>
      </c>
      <c r="C16" s="2"/>
      <c r="D16" s="3"/>
      <c r="E16" s="2"/>
      <c r="F16" s="3">
        <f t="shared" si="0"/>
        <v>0</v>
      </c>
      <c r="G16" s="5" t="e">
        <f t="shared" si="1"/>
        <v>#DIV/0!</v>
      </c>
      <c r="H16" s="7"/>
      <c r="K16" s="6"/>
    </row>
    <row r="17" spans="2:8" x14ac:dyDescent="0.25">
      <c r="B17" s="10">
        <v>43952</v>
      </c>
      <c r="C17" s="2"/>
      <c r="D17" s="3"/>
      <c r="E17" s="2"/>
      <c r="F17" s="3">
        <f t="shared" si="0"/>
        <v>0</v>
      </c>
      <c r="G17" s="5" t="e">
        <f t="shared" si="1"/>
        <v>#DIV/0!</v>
      </c>
      <c r="H17" s="7"/>
    </row>
    <row r="18" spans="2:8" ht="30.6" customHeight="1" x14ac:dyDescent="0.25">
      <c r="B18" s="17" t="s">
        <v>6</v>
      </c>
      <c r="C18" s="18"/>
      <c r="D18" s="18"/>
      <c r="E18" s="18"/>
      <c r="F18" s="19"/>
      <c r="G18" s="12" t="e">
        <f>SUM(G6:G17)/12</f>
        <v>#DIV/0!</v>
      </c>
      <c r="H18" s="11"/>
    </row>
    <row r="21" spans="2:8" x14ac:dyDescent="0.25">
      <c r="B21" s="15" t="s">
        <v>11</v>
      </c>
      <c r="C21" s="16"/>
      <c r="D21" s="16"/>
      <c r="E21" s="16"/>
      <c r="F21" s="16"/>
      <c r="G21" s="16"/>
    </row>
    <row r="22" spans="2:8" x14ac:dyDescent="0.25">
      <c r="B22" s="16"/>
      <c r="C22" s="16"/>
      <c r="D22" s="16"/>
      <c r="E22" s="16"/>
      <c r="F22" s="16"/>
      <c r="G22" s="16"/>
    </row>
    <row r="23" spans="2:8" x14ac:dyDescent="0.25">
      <c r="B23" s="14" t="s">
        <v>0</v>
      </c>
      <c r="C23" s="13" t="s">
        <v>1</v>
      </c>
      <c r="D23" s="13" t="s">
        <v>8</v>
      </c>
      <c r="E23" s="13" t="s">
        <v>2</v>
      </c>
      <c r="F23" s="13" t="s">
        <v>3</v>
      </c>
      <c r="G23" s="13" t="s">
        <v>5</v>
      </c>
    </row>
    <row r="24" spans="2:8" ht="32.25" customHeight="1" x14ac:dyDescent="0.25">
      <c r="B24" s="14"/>
      <c r="C24" s="13"/>
      <c r="D24" s="13"/>
      <c r="E24" s="13"/>
      <c r="F24" s="13"/>
      <c r="G24" s="13"/>
    </row>
    <row r="25" spans="2:8" x14ac:dyDescent="0.25">
      <c r="B25" s="10">
        <v>44287</v>
      </c>
      <c r="C25" s="2"/>
      <c r="D25" s="3"/>
      <c r="E25" s="2"/>
      <c r="F25" s="3">
        <f>D25-E25</f>
        <v>0</v>
      </c>
      <c r="G25" s="5" t="e">
        <f>F25/C25</f>
        <v>#DIV/0!</v>
      </c>
    </row>
    <row r="26" spans="2:8" x14ac:dyDescent="0.25">
      <c r="B26" s="10">
        <v>44256</v>
      </c>
      <c r="C26" s="2"/>
      <c r="D26" s="3"/>
      <c r="E26" s="2"/>
      <c r="F26" s="3">
        <f t="shared" ref="F26:F36" si="2">D26-E26</f>
        <v>0</v>
      </c>
      <c r="G26" s="5" t="e">
        <f t="shared" ref="G26:G36" si="3">F26/C26</f>
        <v>#DIV/0!</v>
      </c>
    </row>
    <row r="27" spans="2:8" x14ac:dyDescent="0.25">
      <c r="B27" s="10">
        <v>44228</v>
      </c>
      <c r="C27" s="2"/>
      <c r="D27" s="3"/>
      <c r="E27" s="2"/>
      <c r="F27" s="3">
        <f t="shared" si="2"/>
        <v>0</v>
      </c>
      <c r="G27" s="5" t="e">
        <f t="shared" si="3"/>
        <v>#DIV/0!</v>
      </c>
    </row>
    <row r="28" spans="2:8" x14ac:dyDescent="0.25">
      <c r="B28" s="10">
        <v>44197</v>
      </c>
      <c r="C28" s="2"/>
      <c r="D28" s="3"/>
      <c r="E28" s="2"/>
      <c r="F28" s="3">
        <f t="shared" si="2"/>
        <v>0</v>
      </c>
      <c r="G28" s="5" t="e">
        <f t="shared" si="3"/>
        <v>#DIV/0!</v>
      </c>
    </row>
    <row r="29" spans="2:8" x14ac:dyDescent="0.25">
      <c r="B29" s="10">
        <v>44166</v>
      </c>
      <c r="C29" s="2"/>
      <c r="D29" s="3"/>
      <c r="E29" s="2"/>
      <c r="F29" s="3">
        <f t="shared" si="2"/>
        <v>0</v>
      </c>
      <c r="G29" s="5" t="e">
        <f t="shared" si="3"/>
        <v>#DIV/0!</v>
      </c>
    </row>
    <row r="30" spans="2:8" x14ac:dyDescent="0.25">
      <c r="B30" s="10">
        <v>44136</v>
      </c>
      <c r="C30" s="2"/>
      <c r="D30" s="3"/>
      <c r="E30" s="2"/>
      <c r="F30" s="3">
        <f t="shared" si="2"/>
        <v>0</v>
      </c>
      <c r="G30" s="5" t="e">
        <f t="shared" si="3"/>
        <v>#DIV/0!</v>
      </c>
    </row>
    <row r="31" spans="2:8" x14ac:dyDescent="0.25">
      <c r="B31" s="10">
        <v>44105</v>
      </c>
      <c r="C31" s="2"/>
      <c r="D31" s="3"/>
      <c r="E31" s="2"/>
      <c r="F31" s="3">
        <f t="shared" si="2"/>
        <v>0</v>
      </c>
      <c r="G31" s="5" t="e">
        <f t="shared" si="3"/>
        <v>#DIV/0!</v>
      </c>
    </row>
    <row r="32" spans="2:8" x14ac:dyDescent="0.25">
      <c r="B32" s="10">
        <v>44075</v>
      </c>
      <c r="C32" s="2"/>
      <c r="D32" s="3"/>
      <c r="E32" s="2"/>
      <c r="F32" s="3">
        <f t="shared" si="2"/>
        <v>0</v>
      </c>
      <c r="G32" s="5" t="e">
        <f t="shared" si="3"/>
        <v>#DIV/0!</v>
      </c>
    </row>
    <row r="33" spans="2:7" x14ac:dyDescent="0.25">
      <c r="B33" s="10">
        <v>44044</v>
      </c>
      <c r="C33" s="2"/>
      <c r="D33" s="3"/>
      <c r="E33" s="2"/>
      <c r="F33" s="3">
        <f t="shared" si="2"/>
        <v>0</v>
      </c>
      <c r="G33" s="5" t="e">
        <f t="shared" si="3"/>
        <v>#DIV/0!</v>
      </c>
    </row>
    <row r="34" spans="2:7" x14ac:dyDescent="0.25">
      <c r="B34" s="10">
        <v>44013</v>
      </c>
      <c r="C34" s="2"/>
      <c r="D34" s="3"/>
      <c r="E34" s="2"/>
      <c r="F34" s="3">
        <f t="shared" si="2"/>
        <v>0</v>
      </c>
      <c r="G34" s="5" t="e">
        <f t="shared" si="3"/>
        <v>#DIV/0!</v>
      </c>
    </row>
    <row r="35" spans="2:7" x14ac:dyDescent="0.25">
      <c r="B35" s="10">
        <v>43983</v>
      </c>
      <c r="C35" s="2"/>
      <c r="D35" s="3"/>
      <c r="E35" s="2"/>
      <c r="F35" s="3">
        <f t="shared" si="2"/>
        <v>0</v>
      </c>
      <c r="G35" s="5" t="e">
        <f t="shared" si="3"/>
        <v>#DIV/0!</v>
      </c>
    </row>
    <row r="36" spans="2:7" x14ac:dyDescent="0.25">
      <c r="B36" s="10">
        <v>43952</v>
      </c>
      <c r="C36" s="2"/>
      <c r="D36" s="3"/>
      <c r="E36" s="2"/>
      <c r="F36" s="3">
        <f t="shared" si="2"/>
        <v>0</v>
      </c>
      <c r="G36" s="5" t="e">
        <f t="shared" si="3"/>
        <v>#DIV/0!</v>
      </c>
    </row>
    <row r="37" spans="2:7" x14ac:dyDescent="0.25">
      <c r="B37" s="17" t="s">
        <v>6</v>
      </c>
      <c r="C37" s="18"/>
      <c r="D37" s="18"/>
      <c r="E37" s="18"/>
      <c r="F37" s="19"/>
      <c r="G37" s="12" t="e">
        <f>SUM(G25:G36)/12</f>
        <v>#DIV/0!</v>
      </c>
    </row>
  </sheetData>
  <mergeCells count="16">
    <mergeCell ref="B37:F37"/>
    <mergeCell ref="B18:F18"/>
    <mergeCell ref="B21:G22"/>
    <mergeCell ref="B23:B24"/>
    <mergeCell ref="C23:C24"/>
    <mergeCell ref="D23:D24"/>
    <mergeCell ref="E23:E24"/>
    <mergeCell ref="F23:F24"/>
    <mergeCell ref="G23:G24"/>
    <mergeCell ref="C4:C5"/>
    <mergeCell ref="B4:B5"/>
    <mergeCell ref="D4:D5"/>
    <mergeCell ref="B2:G3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4" workbookViewId="0">
      <selection activeCell="B5" sqref="B5"/>
    </sheetView>
  </sheetViews>
  <sheetFormatPr defaultRowHeight="15" x14ac:dyDescent="0.25"/>
  <cols>
    <col min="2" max="2" width="18.28515625" customWidth="1"/>
    <col min="3" max="3" width="19.28515625" customWidth="1"/>
    <col min="4" max="4" width="18.42578125" customWidth="1"/>
    <col min="5" max="5" width="18.85546875" customWidth="1"/>
    <col min="6" max="6" width="18.28515625" customWidth="1"/>
    <col min="9" max="9" width="16.85546875" bestFit="1" customWidth="1"/>
    <col min="11" max="11" width="11.42578125" bestFit="1" customWidth="1"/>
  </cols>
  <sheetData>
    <row r="1" spans="1:11" x14ac:dyDescent="0.25">
      <c r="A1" s="15" t="s">
        <v>4</v>
      </c>
      <c r="B1" s="16"/>
      <c r="C1" s="16"/>
      <c r="D1" s="16"/>
      <c r="E1" s="16"/>
      <c r="F1" s="16"/>
    </row>
    <row r="2" spans="1:11" x14ac:dyDescent="0.25">
      <c r="A2" s="16"/>
      <c r="B2" s="16"/>
      <c r="C2" s="16"/>
      <c r="D2" s="16"/>
      <c r="E2" s="16"/>
      <c r="F2" s="16"/>
    </row>
    <row r="3" spans="1:11" x14ac:dyDescent="0.25">
      <c r="A3" s="14" t="s">
        <v>0</v>
      </c>
      <c r="B3" s="13" t="s">
        <v>1</v>
      </c>
      <c r="C3" s="13" t="s">
        <v>9</v>
      </c>
      <c r="D3" s="13" t="s">
        <v>2</v>
      </c>
      <c r="E3" s="13" t="s">
        <v>3</v>
      </c>
      <c r="F3" s="13" t="s">
        <v>5</v>
      </c>
      <c r="G3" s="1"/>
      <c r="H3" s="1"/>
      <c r="I3" s="1"/>
    </row>
    <row r="4" spans="1:11" ht="39.75" customHeight="1" x14ac:dyDescent="0.25">
      <c r="A4" s="14"/>
      <c r="B4" s="13"/>
      <c r="C4" s="13"/>
      <c r="D4" s="13"/>
      <c r="E4" s="13"/>
      <c r="F4" s="13"/>
      <c r="I4" s="4"/>
      <c r="K4" s="4"/>
    </row>
    <row r="5" spans="1:11" x14ac:dyDescent="0.25">
      <c r="A5" s="10">
        <v>44287</v>
      </c>
      <c r="B5" s="2">
        <v>1339193.99</v>
      </c>
      <c r="C5" s="3">
        <v>22096.6</v>
      </c>
      <c r="D5" s="2">
        <v>7724.53</v>
      </c>
      <c r="E5" s="3">
        <f>C5-D5</f>
        <v>14372.07</v>
      </c>
      <c r="F5" s="5">
        <f>E5/B5</f>
        <v>1.0731880599314816E-2</v>
      </c>
      <c r="G5" s="7"/>
    </row>
    <row r="6" spans="1:11" x14ac:dyDescent="0.25">
      <c r="A6" s="10">
        <v>44256</v>
      </c>
      <c r="B6" s="2">
        <v>582318.34</v>
      </c>
      <c r="C6" s="3">
        <v>9608.25</v>
      </c>
      <c r="D6" s="2">
        <v>5288.24</v>
      </c>
      <c r="E6" s="3">
        <f t="shared" ref="E6:E16" si="0">C6-D6</f>
        <v>4320.01</v>
      </c>
      <c r="F6" s="5">
        <f t="shared" ref="F6:F16" si="1">E6/B6</f>
        <v>7.4186397769989533E-3</v>
      </c>
      <c r="G6" s="7"/>
    </row>
    <row r="7" spans="1:11" x14ac:dyDescent="0.25">
      <c r="A7" s="10">
        <v>44228</v>
      </c>
      <c r="B7" s="2">
        <v>698739.11</v>
      </c>
      <c r="C7" s="3">
        <v>11529.21</v>
      </c>
      <c r="D7" s="2">
        <v>3056.66</v>
      </c>
      <c r="E7" s="3">
        <f t="shared" si="0"/>
        <v>8472.5499999999993</v>
      </c>
      <c r="F7" s="5">
        <f t="shared" si="1"/>
        <v>1.2125484145291366E-2</v>
      </c>
      <c r="G7" s="7"/>
      <c r="I7" s="4"/>
      <c r="J7" s="9"/>
      <c r="K7" s="6"/>
    </row>
    <row r="8" spans="1:11" x14ac:dyDescent="0.25">
      <c r="A8" s="10">
        <v>44197</v>
      </c>
      <c r="B8" s="2">
        <v>890063.71</v>
      </c>
      <c r="C8" s="3">
        <v>14686.05</v>
      </c>
      <c r="D8" s="2">
        <v>1988.87</v>
      </c>
      <c r="E8" s="3">
        <f t="shared" si="0"/>
        <v>12697.18</v>
      </c>
      <c r="F8" s="5">
        <f t="shared" si="1"/>
        <v>1.4265473198542159E-2</v>
      </c>
      <c r="G8" s="7"/>
      <c r="I8" s="8"/>
    </row>
    <row r="9" spans="1:11" x14ac:dyDescent="0.25">
      <c r="A9" s="10">
        <v>44166</v>
      </c>
      <c r="B9" s="2">
        <v>1027646.57</v>
      </c>
      <c r="C9" s="3">
        <v>16956.18</v>
      </c>
      <c r="D9" s="2">
        <v>14054.8</v>
      </c>
      <c r="E9" s="3">
        <f t="shared" si="0"/>
        <v>2901.380000000001</v>
      </c>
      <c r="F9" s="5">
        <f t="shared" si="1"/>
        <v>2.8233247545408546E-3</v>
      </c>
      <c r="G9" s="7"/>
      <c r="I9" s="4"/>
    </row>
    <row r="10" spans="1:11" x14ac:dyDescent="0.25">
      <c r="A10" s="10">
        <v>44136</v>
      </c>
      <c r="B10" s="2">
        <v>267083.62</v>
      </c>
      <c r="C10" s="3">
        <v>4407.87</v>
      </c>
      <c r="D10" s="2">
        <v>4407.87</v>
      </c>
      <c r="E10" s="3">
        <f t="shared" si="0"/>
        <v>0</v>
      </c>
      <c r="F10" s="5">
        <f t="shared" si="1"/>
        <v>0</v>
      </c>
      <c r="G10" s="7"/>
    </row>
    <row r="11" spans="1:11" x14ac:dyDescent="0.25">
      <c r="A11" s="10">
        <v>44105</v>
      </c>
      <c r="B11" s="2">
        <v>457781.34</v>
      </c>
      <c r="C11" s="3">
        <v>7557.5</v>
      </c>
      <c r="D11" s="2">
        <v>2192.17</v>
      </c>
      <c r="E11" s="3">
        <f t="shared" si="0"/>
        <v>5365.33</v>
      </c>
      <c r="F11" s="5">
        <f t="shared" si="1"/>
        <v>1.1720289865899732E-2</v>
      </c>
      <c r="G11" s="7"/>
    </row>
    <row r="12" spans="1:11" x14ac:dyDescent="0.25">
      <c r="A12" s="10">
        <v>44075</v>
      </c>
      <c r="B12" s="2">
        <v>275671.78999999998</v>
      </c>
      <c r="C12" s="3">
        <v>4548.76</v>
      </c>
      <c r="D12" s="2">
        <v>977.02</v>
      </c>
      <c r="E12" s="3">
        <f t="shared" si="0"/>
        <v>3571.7400000000002</v>
      </c>
      <c r="F12" s="5">
        <f t="shared" si="1"/>
        <v>1.2956494387764524E-2</v>
      </c>
      <c r="G12" s="7"/>
    </row>
    <row r="13" spans="1:11" x14ac:dyDescent="0.25">
      <c r="A13" s="10">
        <v>44044</v>
      </c>
      <c r="B13" s="2">
        <v>1008431.24</v>
      </c>
      <c r="C13" s="3">
        <v>16645.77</v>
      </c>
      <c r="D13" s="2">
        <v>7974.24</v>
      </c>
      <c r="E13" s="3">
        <f t="shared" si="0"/>
        <v>8671.5300000000007</v>
      </c>
      <c r="F13" s="5">
        <f t="shared" si="1"/>
        <v>8.5990295183635927E-3</v>
      </c>
      <c r="G13" s="7"/>
    </row>
    <row r="14" spans="1:11" x14ac:dyDescent="0.25">
      <c r="A14" s="10">
        <v>44013</v>
      </c>
      <c r="B14" s="2">
        <v>372381.82</v>
      </c>
      <c r="C14" s="3">
        <v>8547.98</v>
      </c>
      <c r="D14" s="2">
        <v>2588.75</v>
      </c>
      <c r="E14" s="3">
        <f t="shared" si="0"/>
        <v>5959.23</v>
      </c>
      <c r="F14" s="5">
        <f t="shared" si="1"/>
        <v>1.6003010028792487E-2</v>
      </c>
      <c r="G14" s="7"/>
    </row>
    <row r="15" spans="1:11" x14ac:dyDescent="0.25">
      <c r="A15" s="10">
        <v>43983</v>
      </c>
      <c r="B15" s="2">
        <v>395373.8</v>
      </c>
      <c r="C15" s="3">
        <v>6534.19</v>
      </c>
      <c r="D15" s="2">
        <v>6061.77</v>
      </c>
      <c r="E15" s="3">
        <f t="shared" si="0"/>
        <v>472.41999999999916</v>
      </c>
      <c r="F15" s="5">
        <f t="shared" si="1"/>
        <v>1.1948692604315187E-3</v>
      </c>
      <c r="G15" s="7"/>
      <c r="J15" s="6"/>
    </row>
    <row r="16" spans="1:11" x14ac:dyDescent="0.25">
      <c r="A16" s="10">
        <v>43952</v>
      </c>
      <c r="B16" s="2">
        <v>398790.03</v>
      </c>
      <c r="C16" s="3">
        <v>6590.01</v>
      </c>
      <c r="D16" s="2">
        <v>6590.01</v>
      </c>
      <c r="E16" s="3">
        <f t="shared" si="0"/>
        <v>0</v>
      </c>
      <c r="F16" s="5">
        <f t="shared" si="1"/>
        <v>0</v>
      </c>
      <c r="G16" s="7"/>
    </row>
    <row r="17" spans="1:7" x14ac:dyDescent="0.25">
      <c r="A17" s="17" t="s">
        <v>6</v>
      </c>
      <c r="B17" s="18"/>
      <c r="C17" s="18"/>
      <c r="D17" s="18"/>
      <c r="E17" s="19"/>
      <c r="F17" s="12">
        <f>SUM(F5:F16)/12</f>
        <v>8.1532079613283338E-3</v>
      </c>
      <c r="G17" s="11"/>
    </row>
    <row r="20" spans="1:7" x14ac:dyDescent="0.25">
      <c r="A20" s="15" t="s">
        <v>7</v>
      </c>
      <c r="B20" s="16"/>
      <c r="C20" s="16"/>
      <c r="D20" s="16"/>
      <c r="E20" s="16"/>
      <c r="F20" s="16"/>
    </row>
    <row r="21" spans="1:7" x14ac:dyDescent="0.25">
      <c r="A21" s="16"/>
      <c r="B21" s="16"/>
      <c r="C21" s="16"/>
      <c r="D21" s="16"/>
      <c r="E21" s="16"/>
      <c r="F21" s="16"/>
    </row>
    <row r="22" spans="1:7" x14ac:dyDescent="0.25">
      <c r="A22" s="14" t="s">
        <v>0</v>
      </c>
      <c r="B22" s="13" t="s">
        <v>1</v>
      </c>
      <c r="C22" s="13" t="s">
        <v>8</v>
      </c>
      <c r="D22" s="13" t="s">
        <v>2</v>
      </c>
      <c r="E22" s="13" t="s">
        <v>3</v>
      </c>
      <c r="F22" s="13" t="s">
        <v>5</v>
      </c>
    </row>
    <row r="23" spans="1:7" x14ac:dyDescent="0.25">
      <c r="A23" s="14"/>
      <c r="B23" s="13"/>
      <c r="C23" s="13"/>
      <c r="D23" s="13"/>
      <c r="E23" s="13"/>
      <c r="F23" s="13"/>
    </row>
    <row r="24" spans="1:7" x14ac:dyDescent="0.25">
      <c r="A24" s="10">
        <v>44287</v>
      </c>
      <c r="B24" s="2">
        <f>C24/7.6%</f>
        <v>1339193.9473684211</v>
      </c>
      <c r="C24" s="3">
        <v>101778.74</v>
      </c>
      <c r="D24" s="2">
        <v>35579.67</v>
      </c>
      <c r="E24" s="3">
        <f>C24-D24</f>
        <v>66199.070000000007</v>
      </c>
      <c r="F24" s="5">
        <f>E24/B24</f>
        <v>4.9432025981064415E-2</v>
      </c>
    </row>
    <row r="25" spans="1:7" x14ac:dyDescent="0.25">
      <c r="A25" s="10">
        <v>44256</v>
      </c>
      <c r="B25" s="2">
        <f t="shared" ref="B25:B35" si="2">C25/7.6%</f>
        <v>582318.28947368427</v>
      </c>
      <c r="C25" s="3">
        <v>44256.19</v>
      </c>
      <c r="D25" s="2">
        <v>24357.94</v>
      </c>
      <c r="E25" s="3">
        <f t="shared" ref="E25:E35" si="3">C25-D25</f>
        <v>19898.250000000004</v>
      </c>
      <c r="F25" s="5">
        <f t="shared" ref="F25:F35" si="4">E25/B25</f>
        <v>3.4170745380476722E-2</v>
      </c>
    </row>
    <row r="26" spans="1:7" x14ac:dyDescent="0.25">
      <c r="A26" s="10">
        <v>44228</v>
      </c>
      <c r="B26" s="2">
        <f t="shared" si="2"/>
        <v>698740.13157894742</v>
      </c>
      <c r="C26" s="3">
        <v>53104.25</v>
      </c>
      <c r="D26" s="2">
        <v>14079.16</v>
      </c>
      <c r="E26" s="3">
        <f t="shared" si="3"/>
        <v>39025.089999999997</v>
      </c>
      <c r="F26" s="5">
        <f t="shared" si="4"/>
        <v>5.5850649241821503E-2</v>
      </c>
    </row>
    <row r="27" spans="1:7" x14ac:dyDescent="0.25">
      <c r="A27" s="10">
        <v>44197</v>
      </c>
      <c r="B27" s="2">
        <f t="shared" si="2"/>
        <v>890063.94736842113</v>
      </c>
      <c r="C27" s="3">
        <v>67644.86</v>
      </c>
      <c r="D27" s="2">
        <v>9160.84</v>
      </c>
      <c r="E27" s="3">
        <f t="shared" si="3"/>
        <v>58484.020000000004</v>
      </c>
      <c r="F27" s="5">
        <f t="shared" si="4"/>
        <v>6.57076608629244E-2</v>
      </c>
    </row>
    <row r="28" spans="1:7" x14ac:dyDescent="0.25">
      <c r="A28" s="10">
        <v>44166</v>
      </c>
      <c r="B28" s="2">
        <f t="shared" si="2"/>
        <v>1027646.9736842106</v>
      </c>
      <c r="C28" s="3">
        <v>78101.17</v>
      </c>
      <c r="D28" s="2">
        <v>64735.7</v>
      </c>
      <c r="E28" s="3">
        <f t="shared" si="3"/>
        <v>13365.470000000001</v>
      </c>
      <c r="F28" s="5">
        <f t="shared" si="4"/>
        <v>1.3005896326521101E-2</v>
      </c>
    </row>
    <row r="29" spans="1:7" x14ac:dyDescent="0.25">
      <c r="A29" s="10">
        <v>44136</v>
      </c>
      <c r="B29" s="2">
        <f t="shared" si="2"/>
        <v>267163.81578947371</v>
      </c>
      <c r="C29" s="3">
        <v>20304.45</v>
      </c>
      <c r="D29" s="2">
        <v>20304.45</v>
      </c>
      <c r="E29" s="3">
        <f t="shared" si="3"/>
        <v>0</v>
      </c>
      <c r="F29" s="5">
        <f t="shared" si="4"/>
        <v>0</v>
      </c>
    </row>
    <row r="30" spans="1:7" x14ac:dyDescent="0.25">
      <c r="A30" s="10">
        <v>44105</v>
      </c>
      <c r="B30" s="2">
        <f t="shared" si="2"/>
        <v>458114.21052631579</v>
      </c>
      <c r="C30" s="3">
        <v>34816.68</v>
      </c>
      <c r="D30" s="2">
        <v>10097.26</v>
      </c>
      <c r="E30" s="3">
        <f t="shared" si="3"/>
        <v>24719.42</v>
      </c>
      <c r="F30" s="5">
        <f t="shared" si="4"/>
        <v>5.3959077086040363E-2</v>
      </c>
    </row>
    <row r="31" spans="1:7" x14ac:dyDescent="0.25">
      <c r="A31" s="10">
        <v>44075</v>
      </c>
      <c r="B31" s="2">
        <f t="shared" si="2"/>
        <v>275686.44736842101</v>
      </c>
      <c r="C31" s="3">
        <v>20952.169999999998</v>
      </c>
      <c r="D31" s="2">
        <v>4500.21</v>
      </c>
      <c r="E31" s="3">
        <f t="shared" si="3"/>
        <v>16451.96</v>
      </c>
      <c r="F31" s="5">
        <f t="shared" si="4"/>
        <v>5.9676346650490146E-2</v>
      </c>
    </row>
    <row r="32" spans="1:7" x14ac:dyDescent="0.25">
      <c r="A32" s="10">
        <v>44044</v>
      </c>
      <c r="B32" s="2">
        <f t="shared" si="2"/>
        <v>1008969.7368421053</v>
      </c>
      <c r="C32" s="3">
        <v>76681.7</v>
      </c>
      <c r="D32" s="2">
        <v>36729.85</v>
      </c>
      <c r="E32" s="3">
        <f t="shared" si="3"/>
        <v>39951.85</v>
      </c>
      <c r="F32" s="5">
        <f t="shared" si="4"/>
        <v>3.9596678216575788E-2</v>
      </c>
    </row>
    <row r="33" spans="1:6" x14ac:dyDescent="0.25">
      <c r="A33" s="10">
        <v>44013</v>
      </c>
      <c r="B33" s="2">
        <f t="shared" si="2"/>
        <v>567011.57894736843</v>
      </c>
      <c r="C33" s="3">
        <v>43092.88</v>
      </c>
      <c r="D33" s="2">
        <v>11923.94</v>
      </c>
      <c r="E33" s="3">
        <f t="shared" si="3"/>
        <v>31168.939999999995</v>
      </c>
      <c r="F33" s="5">
        <f t="shared" si="4"/>
        <v>5.4970552908044194E-2</v>
      </c>
    </row>
    <row r="34" spans="1:6" x14ac:dyDescent="0.25">
      <c r="A34" s="10">
        <v>43983</v>
      </c>
      <c r="B34" s="2">
        <f t="shared" si="2"/>
        <v>396225.92105263157</v>
      </c>
      <c r="C34" s="3">
        <v>30113.17</v>
      </c>
      <c r="D34" s="2">
        <v>27858.47</v>
      </c>
      <c r="E34" s="3">
        <f t="shared" si="3"/>
        <v>2254.6999999999971</v>
      </c>
      <c r="F34" s="5">
        <f t="shared" si="4"/>
        <v>5.6904404285566673E-3</v>
      </c>
    </row>
    <row r="35" spans="1:6" x14ac:dyDescent="0.25">
      <c r="A35" s="10">
        <v>43952</v>
      </c>
      <c r="B35" s="2">
        <f t="shared" si="2"/>
        <v>399597.23684210528</v>
      </c>
      <c r="C35" s="3">
        <v>30369.39</v>
      </c>
      <c r="D35" s="2">
        <v>30369.39</v>
      </c>
      <c r="E35" s="3">
        <f t="shared" si="3"/>
        <v>0</v>
      </c>
      <c r="F35" s="5">
        <f t="shared" si="4"/>
        <v>0</v>
      </c>
    </row>
    <row r="36" spans="1:6" x14ac:dyDescent="0.25">
      <c r="A36" s="17" t="s">
        <v>6</v>
      </c>
      <c r="B36" s="18"/>
      <c r="C36" s="18"/>
      <c r="D36" s="18"/>
      <c r="E36" s="19"/>
      <c r="F36" s="12">
        <f>SUM(F24:F35)/12</f>
        <v>3.600500609020961E-2</v>
      </c>
    </row>
  </sheetData>
  <mergeCells count="16">
    <mergeCell ref="A1:F2"/>
    <mergeCell ref="A3:A4"/>
    <mergeCell ref="B3:B4"/>
    <mergeCell ref="C3:C4"/>
    <mergeCell ref="D3:D4"/>
    <mergeCell ref="E3:E4"/>
    <mergeCell ref="F3:F4"/>
    <mergeCell ref="A36:E36"/>
    <mergeCell ref="A17:E17"/>
    <mergeCell ref="A20:F21"/>
    <mergeCell ref="A22:A23"/>
    <mergeCell ref="B22:B23"/>
    <mergeCell ref="C22:C23"/>
    <mergeCell ref="D22:D23"/>
    <mergeCell ref="E22:E23"/>
    <mergeCell ref="F22:F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Luiz Domingues</dc:creator>
  <cp:lastModifiedBy>Gateway</cp:lastModifiedBy>
  <dcterms:created xsi:type="dcterms:W3CDTF">2017-08-16T07:16:48Z</dcterms:created>
  <dcterms:modified xsi:type="dcterms:W3CDTF">2021-06-02T17:51:12Z</dcterms:modified>
</cp:coreProperties>
</file>